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สภ.แม่จัน 2569\ITA 2569\"/>
    </mc:Choice>
  </mc:AlternateContent>
  <xr:revisionPtr revIDLastSave="0" documentId="8_{30F7C33B-05B9-4ECD-96DA-565532877DF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แม่จัน" sheetId="11" r:id="rId1"/>
  </sheets>
  <definedNames>
    <definedName name="_xlnm.Print_Area" localSheetId="0">แม่จัน!$A$1:$M$62</definedName>
    <definedName name="_xlnm.Print_Titles" localSheetId="0">แม่จัน!$6:$8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" i="11" l="1"/>
  <c r="K25" i="11"/>
  <c r="J53" i="11"/>
  <c r="L51" i="11"/>
  <c r="L49" i="11"/>
  <c r="L47" i="11"/>
  <c r="L44" i="11"/>
  <c r="L42" i="11"/>
  <c r="L40" i="11"/>
  <c r="L38" i="11"/>
  <c r="L36" i="11"/>
  <c r="L33" i="11"/>
  <c r="L31" i="11"/>
  <c r="L30" i="11"/>
  <c r="L29" i="11"/>
  <c r="L27" i="11"/>
  <c r="L26" i="11"/>
  <c r="L25" i="11"/>
  <c r="L21" i="11"/>
  <c r="L20" i="11"/>
  <c r="L19" i="11"/>
  <c r="L18" i="11"/>
  <c r="L11" i="11"/>
  <c r="K18" i="11"/>
  <c r="K51" i="11"/>
  <c r="K49" i="11"/>
  <c r="K47" i="11"/>
  <c r="K44" i="11"/>
  <c r="K42" i="11"/>
  <c r="K40" i="11"/>
  <c r="K38" i="11"/>
  <c r="K36" i="11"/>
  <c r="K33" i="11"/>
  <c r="K31" i="11"/>
  <c r="K30" i="11"/>
  <c r="K29" i="11"/>
  <c r="K27" i="11"/>
  <c r="K26" i="11"/>
  <c r="K23" i="11"/>
  <c r="K22" i="11"/>
  <c r="K21" i="11"/>
  <c r="K20" i="11"/>
  <c r="K19" i="11"/>
  <c r="K11" i="11"/>
  <c r="I53" i="11"/>
  <c r="D53" i="11"/>
  <c r="L53" i="11" l="1"/>
  <c r="K53" i="11"/>
</calcChain>
</file>

<file path=xl/sharedStrings.xml><?xml version="1.0" encoding="utf-8"?>
<sst xmlns="http://schemas.openxmlformats.org/spreadsheetml/2006/main" count="176" uniqueCount="62">
  <si>
    <t>ที่</t>
  </si>
  <si>
    <t>สตช.</t>
  </si>
  <si>
    <t>อปท.</t>
  </si>
  <si>
    <t>อื่นๆ</t>
  </si>
  <si>
    <t xml:space="preserve"> -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</si>
  <si>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</si>
  <si>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</si>
  <si>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>1 ค่าตอบแทนคุ้มครองพยาน</t>
  </si>
  <si>
    <t>2 ค่าตอบแทนนักจิตวิทยา</t>
  </si>
  <si>
    <t>3 ค่าตอบแทนชันสูตรพลิกศพ</t>
  </si>
  <si>
    <t>4 ค่าส่งหมายเรียกพยาน</t>
  </si>
  <si>
    <t xml:space="preserve"> - ค่าใช้สอย</t>
  </si>
  <si>
    <t>1.ค่าใช้จ่ายในการเดินทางไปราชการ</t>
  </si>
  <si>
    <t xml:space="preserve"> - ค่าวัสดุ</t>
  </si>
  <si>
    <t>1.ค่าวัสดุสำนักงาน</t>
  </si>
  <si>
    <t>4.ค่าวัสดุอาหารผู้ต้องหา</t>
  </si>
  <si>
    <t>5 ค่าตอบแทนสอบสวนคดีอาญา</t>
  </si>
  <si>
    <t>2.ค่าน้ำมันเชื้อเพลิงและหล่อลื่น</t>
  </si>
  <si>
    <t>3.ค่าวัสดุจราจร(ค่าวัสดุอื่น)</t>
  </si>
  <si>
    <t>2.ค่าซ่อมยานพาหนะ</t>
  </si>
  <si>
    <t>3.ค่าจ้างเหมาบริการ</t>
  </si>
  <si>
    <t>ชื่อโครงการ /
กิจกรรม</t>
  </si>
  <si>
    <t>รวม</t>
  </si>
  <si>
    <t>โครงการบริหารจัดการสกัดกั้นยาเสพติด Heart Land</t>
  </si>
  <si>
    <t>โครงการสลายโครงสร้างเครือข่ายผู้มีอิทธิพล</t>
  </si>
  <si>
    <t>โครงการตำรวจประสานโรงเรียน (1 ตำรวจ 1 โรงเรียน)</t>
  </si>
  <si>
    <t xml:space="preserve"> - ค่าใช้จ่ายอื่น (แก้ไขปัญหาฯ)</t>
  </si>
  <si>
    <t xml:space="preserve">โครงการ การศึกษาเพื่อต่อต้านการใช้ยาเสพติดในโรงเรียน (D.A.R.E) </t>
  </si>
  <si>
    <t xml:space="preserve"> - ค่าสาธารณูปโภค</t>
  </si>
  <si>
    <t xml:space="preserve"> - ค่าตอบแทน ๕ ค่า</t>
  </si>
  <si>
    <t xml:space="preserve"> - ค่าตอบแทนการปฏิบัติงานนอกเวลาราชการ</t>
  </si>
  <si>
    <t>ประเทศไทยสำหรับเป็นค่าตอบแทนการสอบครูตำรวจ</t>
  </si>
  <si>
    <t>1. ไฟฟ้า</t>
  </si>
  <si>
    <t>2. ประปา</t>
  </si>
  <si>
    <t>3. โทรศัพท์</t>
  </si>
  <si>
    <t>4. ไปรณีย์</t>
  </si>
  <si>
    <t>5. อินเตอร์เน็ต</t>
  </si>
  <si>
    <t>ผลการดำเนินการ</t>
  </si>
  <si>
    <t>ผลการเบิกจ่าย</t>
  </si>
  <si>
    <t>คิดเป็นร้อยละ</t>
  </si>
  <si>
    <t>ปัญหา / อุปสรรค
แนวทางการแก้ไข</t>
  </si>
  <si>
    <t>คงเหลือ</t>
  </si>
  <si>
    <t>เป็นไปตามเป้าหมาย</t>
  </si>
  <si>
    <t>โครงการชุมชนและมวลชนสัมพันธ์</t>
  </si>
  <si>
    <t>หน่วยงาน
ภาครัฐ</t>
  </si>
  <si>
    <t>โครงการอาสาสมัครตำรวจบ้าน</t>
  </si>
  <si>
    <t>-</t>
  </si>
  <si>
    <t>เบี้ยประชุมคณะกรรมการตรวจสอบและติดตามการบริหารงานตำรวจ (กต.ตร.)</t>
  </si>
  <si>
    <t>จำนวนงบประมาณ/แหล่งที่จัดสรร/สนับสนุน</t>
  </si>
  <si>
    <t>ภาคเอกชน</t>
  </si>
  <si>
    <t xml:space="preserve">รายงานผลการใช้จ่ายงบประมาณ </t>
  </si>
  <si>
    <t>ไตรมาส 1</t>
  </si>
  <si>
    <t>(ต.ค.68 - ธ.ค.68</t>
  </si>
  <si>
    <t>ม.ค.69 - มี.ค.69</t>
  </si>
  <si>
    <t>ไตรมาส 2</t>
  </si>
  <si>
    <t>.</t>
  </si>
  <si>
    <t xml:space="preserve"> สถานีตำรวจภูธรแม่จัน จังหวัดเชียงราย</t>
  </si>
  <si>
    <t>ประจำปีงบประมาณ พ.ศ.2569 ( ไตรมาส 1 - 2 )</t>
  </si>
  <si>
    <t>โครงการจัดตั้งชุด ชป.สืบสวนแก้ขปัญหายาสเพติดชายแดนภาคเหนือ</t>
  </si>
  <si>
    <t>งบประมาณที่ได้รับจัดสรร ไม่เพียงพอ</t>
  </si>
  <si>
    <t>ไม่มีปัญหา/อุปสรรค</t>
  </si>
  <si>
    <t>ใช้ระยะเวลานานในการรวบรวมหลักฐานเบิกจ่าย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</si>
</sst>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b/>
      <sz val="16"/>
      <name val="TH SarabunIT๙"/>
      <family val="2"/>
      <charset val="222"/>
    </font>
    <font>
      <b/>
      <sz val="16"/>
      <name val="TH SarabunPSK"/>
      <family val="2"/>
      <charset val="222"/>
    </font>
    <font>
      <b/>
      <sz val="36"/>
      <name val="TH SarabunIT๙"/>
      <family val="2"/>
      <charset val="222"/>
    </font>
    <font>
      <sz val="16"/>
      <name val="TH SarabunIT๙"/>
      <family val="2"/>
      <charset val="222"/>
    </font>
    <font>
      <b/>
      <sz val="14"/>
      <name val="TH SarabunIT๙"/>
      <family val="2"/>
      <charset val="222"/>
    </font>
    <font>
      <b/>
      <sz val="12"/>
      <name val="TH SarabunIT๙"/>
      <family val="2"/>
      <charset val="222"/>
    </font>
    <font>
      <b/>
      <sz val="24"/>
      <name val="TH SarabunIT๙"/>
      <family val="2"/>
      <charset val="222"/>
    </font>
    <font>
      <b/>
      <sz val="20"/>
      <name val="TH SarabunIT๙"/>
      <family val="2"/>
      <charset val="222"/>
    </font>
    <font>
      <sz val="20"/>
      <name val="TH SarabunIT๙"/>
      <family val="2"/>
      <charset val="222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</fills>
  <borders count="51">
    <border>
      <left/>
      <right/>
      <top/>
      <bottom/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rgb="FF0070C0"/>
      </left>
      <right style="hair">
        <color rgb="FF0070C0"/>
      </right>
      <top style="hair">
        <color rgb="FF0070C0"/>
      </top>
      <bottom/>
      <diagonal/>
    </border>
    <border>
      <left style="hair">
        <color rgb="FF0070C0"/>
      </left>
      <right style="hair">
        <color rgb="FF0070C0"/>
      </right>
      <top/>
      <bottom style="hair">
        <color rgb="FF0070C0"/>
      </bottom>
      <diagonal/>
    </border>
    <border>
      <left style="hair">
        <color rgb="FF0070C0"/>
      </left>
      <right style="hair">
        <color rgb="FF0070C0"/>
      </right>
      <top style="hair">
        <color rgb="FFFF0000"/>
      </top>
      <bottom style="hair">
        <color rgb="FF0070C0"/>
      </bottom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hair">
        <color rgb="FFFF000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hair">
        <color rgb="FF0070C0"/>
      </right>
      <top style="thin">
        <color rgb="FF0070C0"/>
      </top>
      <bottom style="hair">
        <color rgb="FF0070C0"/>
      </bottom>
      <diagonal/>
    </border>
    <border>
      <left style="hair">
        <color rgb="FF0070C0"/>
      </left>
      <right style="hair">
        <color rgb="FF0070C0"/>
      </right>
      <top style="thin">
        <color rgb="FF0070C0"/>
      </top>
      <bottom style="hair">
        <color rgb="FF0070C0"/>
      </bottom>
      <diagonal/>
    </border>
    <border>
      <left style="thin">
        <color rgb="FF0070C0"/>
      </left>
      <right style="hair">
        <color rgb="FF0070C0"/>
      </right>
      <top style="hair">
        <color rgb="FF0070C0"/>
      </top>
      <bottom/>
      <diagonal/>
    </border>
    <border>
      <left style="thin">
        <color rgb="FF0070C0"/>
      </left>
      <right style="hair">
        <color rgb="FF0070C0"/>
      </right>
      <top style="hair">
        <color rgb="FFFF0000"/>
      </top>
      <bottom style="hair">
        <color rgb="FF0070C0"/>
      </bottom>
      <diagonal/>
    </border>
    <border>
      <left style="thin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thin">
        <color rgb="FF0070C0"/>
      </left>
      <right style="hair">
        <color rgb="FF0070C0"/>
      </right>
      <top style="hair">
        <color rgb="FF0070C0"/>
      </top>
      <bottom style="hair">
        <color rgb="FFFF0000"/>
      </bottom>
      <diagonal/>
    </border>
    <border>
      <left style="thin">
        <color rgb="FF0070C0"/>
      </left>
      <right style="hair">
        <color rgb="FF0070C0"/>
      </right>
      <top/>
      <bottom style="hair">
        <color rgb="FF0070C0"/>
      </bottom>
      <diagonal/>
    </border>
    <border>
      <left style="thin">
        <color rgb="FF0070C0"/>
      </left>
      <right style="thin">
        <color rgb="FF0070C0"/>
      </right>
      <top style="hair">
        <color rgb="FF0070C0"/>
      </top>
      <bottom style="hair">
        <color rgb="FF0070C0"/>
      </bottom>
      <diagonal/>
    </border>
    <border>
      <left style="thin">
        <color rgb="FF0070C0"/>
      </left>
      <right style="thin">
        <color rgb="FF0070C0"/>
      </right>
      <top/>
      <bottom style="hair">
        <color rgb="FF0070C0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hair">
        <color rgb="FF0070C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hair">
        <color rgb="FF0070C0"/>
      </top>
      <bottom style="hair">
        <color theme="8" tint="-0.24994659260841701"/>
      </bottom>
      <diagonal/>
    </border>
    <border>
      <left/>
      <right style="hair">
        <color rgb="FF0070C0"/>
      </right>
      <top style="hair">
        <color rgb="FF0070C0"/>
      </top>
      <bottom style="hair">
        <color theme="8" tint="-0.24994659260841701"/>
      </bottom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hair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thin">
        <color rgb="FF0070C0"/>
      </bottom>
      <diagonal/>
    </border>
    <border>
      <left/>
      <right style="hair">
        <color theme="8" tint="-0.24994659260841701"/>
      </right>
      <top style="hair">
        <color theme="8" tint="-0.24994659260841701"/>
      </top>
      <bottom style="thin">
        <color rgb="FF0070C0"/>
      </bottom>
      <diagonal/>
    </border>
    <border>
      <left style="hair">
        <color theme="8" tint="-0.24994659260841701"/>
      </left>
      <right style="hair">
        <color theme="8" tint="-0.24994659260841701"/>
      </right>
      <top style="hair">
        <color theme="8" tint="-0.24994659260841701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hair">
        <color rgb="FF0070C0"/>
      </left>
      <right/>
      <top style="hair">
        <color rgb="FF0070C0"/>
      </top>
      <bottom style="hair">
        <color rgb="FF0070C0"/>
      </bottom>
      <diagonal/>
    </border>
    <border>
      <left/>
      <right style="thin">
        <color indexed="64"/>
      </right>
      <top style="thin">
        <color theme="4"/>
      </top>
      <bottom/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thin">
        <color indexed="64"/>
      </right>
      <top/>
      <bottom style="thin">
        <color rgb="FF0070C0"/>
      </bottom>
      <diagonal/>
    </border>
    <border>
      <left style="thin">
        <color rgb="FF0070C0"/>
      </left>
      <right style="thin">
        <color indexed="64"/>
      </right>
      <top style="thin">
        <color rgb="FF0070C0"/>
      </top>
      <bottom style="thin">
        <color rgb="FF0070C0"/>
      </bottom>
      <diagonal/>
    </border>
    <border>
      <left style="hair">
        <color rgb="FF0070C0"/>
      </left>
      <right style="thin">
        <color indexed="64"/>
      </right>
      <top style="thin">
        <color rgb="FF0070C0"/>
      </top>
      <bottom style="hair">
        <color rgb="FF0070C0"/>
      </bottom>
      <diagonal/>
    </border>
    <border>
      <left style="hair">
        <color rgb="FF0070C0"/>
      </left>
      <right style="thin">
        <color indexed="64"/>
      </right>
      <top style="hair">
        <color rgb="FF0070C0"/>
      </top>
      <bottom/>
      <diagonal/>
    </border>
    <border>
      <left style="hair">
        <color rgb="FF0070C0"/>
      </left>
      <right style="thin">
        <color indexed="64"/>
      </right>
      <top style="hair">
        <color rgb="FFFF0000"/>
      </top>
      <bottom style="hair">
        <color rgb="FF0070C0"/>
      </bottom>
      <diagonal/>
    </border>
    <border>
      <left style="hair">
        <color rgb="FF0070C0"/>
      </left>
      <right style="thin">
        <color indexed="64"/>
      </right>
      <top style="hair">
        <color rgb="FF0070C0"/>
      </top>
      <bottom style="hair">
        <color rgb="FF0070C0"/>
      </bottom>
      <diagonal/>
    </border>
    <border>
      <left style="hair">
        <color rgb="FF0070C0"/>
      </left>
      <right style="thin">
        <color indexed="64"/>
      </right>
      <top style="hair">
        <color rgb="FF0070C0"/>
      </top>
      <bottom style="hair">
        <color rgb="FFFF0000"/>
      </bottom>
      <diagonal/>
    </border>
    <border>
      <left style="hair">
        <color rgb="FF0070C0"/>
      </left>
      <right style="thin">
        <color indexed="64"/>
      </right>
      <top style="hair">
        <color rgb="FFFF0000"/>
      </top>
      <bottom/>
      <diagonal/>
    </border>
    <border>
      <left style="hair">
        <color rgb="FF0070C0"/>
      </left>
      <right style="thin">
        <color indexed="64"/>
      </right>
      <top/>
      <bottom style="hair">
        <color rgb="FF0070C0"/>
      </bottom>
      <diagonal/>
    </border>
    <border>
      <left/>
      <right style="thin">
        <color indexed="64"/>
      </right>
      <top/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 style="hair">
        <color theme="8" tint="-0.24994659260841701"/>
      </left>
      <right style="thin">
        <color indexed="64"/>
      </right>
      <top style="hair">
        <color rgb="FF0070C0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23">
    <xf numFmtId="0" fontId="0" fillId="0" borderId="0" xfId="0"/>
    <xf numFmtId="4" fontId="4" fillId="3" borderId="1" xfId="0" applyNumberFormat="1" applyFont="1" applyFill="1" applyBorder="1" applyAlignment="1">
      <alignment horizontal="right" shrinkToFit="1"/>
    </xf>
    <xf numFmtId="43" fontId="5" fillId="6" borderId="1" xfId="1" applyFont="1" applyFill="1" applyBorder="1" applyAlignment="1">
      <alignment horizontal="center"/>
    </xf>
    <xf numFmtId="43" fontId="5" fillId="6" borderId="5" xfId="1" applyFont="1" applyFill="1" applyBorder="1" applyAlignment="1">
      <alignment horizontal="center"/>
    </xf>
    <xf numFmtId="4" fontId="4" fillId="3" borderId="1" xfId="1" applyNumberFormat="1" applyFont="1" applyFill="1" applyBorder="1" applyAlignment="1">
      <alignment horizontal="right" vertical="center"/>
    </xf>
    <xf numFmtId="0" fontId="4" fillId="6" borderId="14" xfId="0" applyFont="1" applyFill="1" applyBorder="1"/>
    <xf numFmtId="0" fontId="4" fillId="3" borderId="1" xfId="0" applyFont="1" applyFill="1" applyBorder="1" applyAlignment="1">
      <alignment horizontal="center" shrinkToFit="1"/>
    </xf>
    <xf numFmtId="0" fontId="4" fillId="6" borderId="27" xfId="0" applyFont="1" applyFill="1" applyBorder="1"/>
    <xf numFmtId="0" fontId="4" fillId="3" borderId="28" xfId="0" applyFont="1" applyFill="1" applyBorder="1" applyAlignment="1">
      <alignment horizontal="center" shrinkToFit="1"/>
    </xf>
    <xf numFmtId="0" fontId="4" fillId="6" borderId="30" xfId="0" applyFont="1" applyFill="1" applyBorder="1"/>
    <xf numFmtId="0" fontId="4" fillId="3" borderId="31" xfId="0" applyFont="1" applyFill="1" applyBorder="1" applyAlignment="1">
      <alignment horizontal="center" shrinkToFit="1"/>
    </xf>
    <xf numFmtId="4" fontId="4" fillId="3" borderId="31" xfId="1" applyNumberFormat="1" applyFont="1" applyFill="1" applyBorder="1" applyAlignment="1">
      <alignment horizontal="right" vertical="center"/>
    </xf>
    <xf numFmtId="43" fontId="5" fillId="6" borderId="31" xfId="1" applyFont="1" applyFill="1" applyBorder="1" applyAlignment="1">
      <alignment horizontal="center"/>
    </xf>
    <xf numFmtId="0" fontId="7" fillId="0" borderId="0" xfId="0" applyFont="1"/>
    <xf numFmtId="4" fontId="4" fillId="5" borderId="6" xfId="0" applyNumberFormat="1" applyFont="1" applyFill="1" applyBorder="1" applyAlignment="1">
      <alignment horizontal="center" vertical="center" shrinkToFit="1"/>
    </xf>
    <xf numFmtId="0" fontId="4" fillId="6" borderId="10" xfId="0" applyFont="1" applyFill="1" applyBorder="1"/>
    <xf numFmtId="43" fontId="4" fillId="3" borderId="11" xfId="1" applyFont="1" applyFill="1" applyBorder="1" applyAlignment="1">
      <alignment vertical="center"/>
    </xf>
    <xf numFmtId="4" fontId="4" fillId="3" borderId="11" xfId="1" applyNumberFormat="1" applyFont="1" applyFill="1" applyBorder="1" applyAlignment="1">
      <alignment horizontal="right"/>
    </xf>
    <xf numFmtId="43" fontId="5" fillId="6" borderId="11" xfId="1" applyFont="1" applyFill="1" applyBorder="1" applyAlignment="1">
      <alignment horizontal="center"/>
    </xf>
    <xf numFmtId="4" fontId="4" fillId="3" borderId="11" xfId="0" applyNumberFormat="1" applyFont="1" applyFill="1" applyBorder="1" applyAlignment="1">
      <alignment horizontal="right" shrinkToFit="1"/>
    </xf>
    <xf numFmtId="0" fontId="4" fillId="6" borderId="12" xfId="0" applyFont="1" applyFill="1" applyBorder="1" applyAlignment="1">
      <alignment horizontal="left"/>
    </xf>
    <xf numFmtId="43" fontId="4" fillId="3" borderId="2" xfId="1" applyFont="1" applyFill="1" applyBorder="1" applyAlignment="1">
      <alignment horizontal="center"/>
    </xf>
    <xf numFmtId="4" fontId="4" fillId="3" borderId="2" xfId="1" applyNumberFormat="1" applyFont="1" applyFill="1" applyBorder="1" applyAlignment="1">
      <alignment horizontal="right"/>
    </xf>
    <xf numFmtId="43" fontId="5" fillId="6" borderId="2" xfId="1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right" shrinkToFit="1"/>
    </xf>
    <xf numFmtId="0" fontId="4" fillId="8" borderId="13" xfId="0" applyFont="1" applyFill="1" applyBorder="1" applyAlignment="1">
      <alignment vertical="top"/>
    </xf>
    <xf numFmtId="0" fontId="4" fillId="8" borderId="4" xfId="0" applyFont="1" applyFill="1" applyBorder="1" applyAlignment="1">
      <alignment horizontal="center" vertical="center" shrinkToFit="1"/>
    </xf>
    <xf numFmtId="4" fontId="4" fillId="8" borderId="4" xfId="1" applyNumberFormat="1" applyFont="1" applyFill="1" applyBorder="1" applyAlignment="1">
      <alignment horizontal="right" vertical="center"/>
    </xf>
    <xf numFmtId="43" fontId="5" fillId="8" borderId="4" xfId="1" applyFont="1" applyFill="1" applyBorder="1" applyAlignment="1">
      <alignment horizontal="center" vertical="center"/>
    </xf>
    <xf numFmtId="4" fontId="4" fillId="8" borderId="4" xfId="0" applyNumberFormat="1" applyFont="1" applyFill="1" applyBorder="1" applyAlignment="1">
      <alignment horizontal="right" vertical="center" shrinkToFit="1"/>
    </xf>
    <xf numFmtId="0" fontId="4" fillId="8" borderId="14" xfId="0" applyFont="1" applyFill="1" applyBorder="1" applyAlignment="1">
      <alignment vertical="top"/>
    </xf>
    <xf numFmtId="43" fontId="7" fillId="8" borderId="1" xfId="1" applyFont="1" applyFill="1" applyBorder="1" applyAlignment="1">
      <alignment vertical="top"/>
    </xf>
    <xf numFmtId="43" fontId="5" fillId="8" borderId="1" xfId="1" applyFont="1" applyFill="1" applyBorder="1" applyAlignment="1">
      <alignment vertical="center"/>
    </xf>
    <xf numFmtId="4" fontId="4" fillId="8" borderId="1" xfId="0" applyNumberFormat="1" applyFont="1" applyFill="1" applyBorder="1" applyAlignment="1">
      <alignment horizontal="right" vertical="center" shrinkToFit="1"/>
    </xf>
    <xf numFmtId="0" fontId="4" fillId="8" borderId="15" xfId="0" applyFont="1" applyFill="1" applyBorder="1" applyAlignment="1">
      <alignment vertical="top"/>
    </xf>
    <xf numFmtId="43" fontId="7" fillId="8" borderId="5" xfId="1" applyFont="1" applyFill="1" applyBorder="1" applyAlignment="1">
      <alignment vertical="top"/>
    </xf>
    <xf numFmtId="43" fontId="5" fillId="8" borderId="5" xfId="1" applyFont="1" applyFill="1" applyBorder="1" applyAlignment="1">
      <alignment vertical="center"/>
    </xf>
    <xf numFmtId="4" fontId="4" fillId="8" borderId="5" xfId="0" applyNumberFormat="1" applyFont="1" applyFill="1" applyBorder="1" applyAlignment="1">
      <alignment horizontal="right" vertical="center" shrinkToFit="1"/>
    </xf>
    <xf numFmtId="0" fontId="4" fillId="6" borderId="13" xfId="0" applyFont="1" applyFill="1" applyBorder="1"/>
    <xf numFmtId="0" fontId="4" fillId="3" borderId="4" xfId="0" applyFont="1" applyFill="1" applyBorder="1" applyAlignment="1">
      <alignment horizontal="center" shrinkToFit="1"/>
    </xf>
    <xf numFmtId="4" fontId="4" fillId="3" borderId="4" xfId="1" applyNumberFormat="1" applyFont="1" applyFill="1" applyBorder="1" applyAlignment="1">
      <alignment horizontal="right"/>
    </xf>
    <xf numFmtId="43" fontId="5" fillId="6" borderId="4" xfId="1" applyFont="1" applyFill="1" applyBorder="1" applyAlignment="1">
      <alignment horizontal="center"/>
    </xf>
    <xf numFmtId="4" fontId="4" fillId="3" borderId="4" xfId="0" applyNumberFormat="1" applyFont="1" applyFill="1" applyBorder="1" applyAlignment="1">
      <alignment horizontal="right" shrinkToFit="1"/>
    </xf>
    <xf numFmtId="4" fontId="4" fillId="3" borderId="1" xfId="1" applyNumberFormat="1" applyFont="1" applyFill="1" applyBorder="1" applyAlignment="1">
      <alignment horizontal="right"/>
    </xf>
    <xf numFmtId="0" fontId="4" fillId="6" borderId="14" xfId="0" applyFont="1" applyFill="1" applyBorder="1" applyAlignment="1">
      <alignment vertical="top"/>
    </xf>
    <xf numFmtId="0" fontId="4" fillId="6" borderId="15" xfId="0" applyFont="1" applyFill="1" applyBorder="1"/>
    <xf numFmtId="0" fontId="4" fillId="3" borderId="5" xfId="0" applyFont="1" applyFill="1" applyBorder="1" applyAlignment="1">
      <alignment horizontal="center" shrinkToFit="1"/>
    </xf>
    <xf numFmtId="4" fontId="4" fillId="3" borderId="5" xfId="1" applyNumberFormat="1" applyFont="1" applyFill="1" applyBorder="1" applyAlignment="1">
      <alignment horizontal="right"/>
    </xf>
    <xf numFmtId="43" fontId="5" fillId="6" borderId="5" xfId="1" applyFont="1" applyFill="1" applyBorder="1"/>
    <xf numFmtId="4" fontId="4" fillId="3" borderId="5" xfId="0" applyNumberFormat="1" applyFont="1" applyFill="1" applyBorder="1" applyAlignment="1">
      <alignment horizontal="right" shrinkToFit="1"/>
    </xf>
    <xf numFmtId="0" fontId="4" fillId="3" borderId="1" xfId="0" applyFont="1" applyFill="1" applyBorder="1" applyAlignment="1">
      <alignment shrinkToFit="1"/>
    </xf>
    <xf numFmtId="0" fontId="4" fillId="3" borderId="5" xfId="0" applyFont="1" applyFill="1" applyBorder="1" applyAlignment="1">
      <alignment shrinkToFit="1"/>
    </xf>
    <xf numFmtId="0" fontId="4" fillId="6" borderId="16" xfId="0" applyFont="1" applyFill="1" applyBorder="1"/>
    <xf numFmtId="0" fontId="4" fillId="3" borderId="3" xfId="0" applyFont="1" applyFill="1" applyBorder="1" applyAlignment="1">
      <alignment shrinkToFit="1"/>
    </xf>
    <xf numFmtId="4" fontId="4" fillId="3" borderId="3" xfId="1" applyNumberFormat="1" applyFont="1" applyFill="1" applyBorder="1" applyAlignment="1">
      <alignment horizontal="right"/>
    </xf>
    <xf numFmtId="43" fontId="5" fillId="2" borderId="3" xfId="1" applyFont="1" applyFill="1" applyBorder="1" applyAlignment="1">
      <alignment horizontal="center"/>
    </xf>
    <xf numFmtId="4" fontId="4" fillId="3" borderId="3" xfId="0" applyNumberFormat="1" applyFont="1" applyFill="1" applyBorder="1" applyAlignment="1">
      <alignment horizontal="right" shrinkToFit="1"/>
    </xf>
    <xf numFmtId="43" fontId="5" fillId="2" borderId="1" xfId="1" applyFont="1" applyFill="1" applyBorder="1" applyAlignment="1">
      <alignment horizontal="center"/>
    </xf>
    <xf numFmtId="4" fontId="4" fillId="3" borderId="28" xfId="1" applyNumberFormat="1" applyFont="1" applyFill="1" applyBorder="1" applyAlignment="1">
      <alignment horizontal="right" vertical="center"/>
    </xf>
    <xf numFmtId="43" fontId="5" fillId="6" borderId="28" xfId="1" applyFont="1" applyFill="1" applyBorder="1" applyAlignment="1">
      <alignment horizontal="center"/>
    </xf>
    <xf numFmtId="4" fontId="4" fillId="3" borderId="28" xfId="0" applyNumberFormat="1" applyFont="1" applyFill="1" applyBorder="1" applyAlignment="1">
      <alignment horizontal="right" shrinkToFit="1"/>
    </xf>
    <xf numFmtId="4" fontId="4" fillId="3" borderId="31" xfId="0" applyNumberFormat="1" applyFont="1" applyFill="1" applyBorder="1" applyAlignment="1">
      <alignment horizontal="right" shrinkToFit="1"/>
    </xf>
    <xf numFmtId="0" fontId="10" fillId="7" borderId="9" xfId="0" applyFont="1" applyFill="1" applyBorder="1" applyAlignment="1">
      <alignment horizontal="center" vertical="center"/>
    </xf>
    <xf numFmtId="4" fontId="11" fillId="7" borderId="3" xfId="1" applyNumberFormat="1" applyFont="1" applyFill="1" applyBorder="1" applyAlignment="1">
      <alignment horizontal="right"/>
    </xf>
    <xf numFmtId="4" fontId="11" fillId="7" borderId="9" xfId="0" applyNumberFormat="1" applyFont="1" applyFill="1" applyBorder="1" applyAlignment="1">
      <alignment horizontal="right" shrinkToFit="1"/>
    </xf>
    <xf numFmtId="4" fontId="7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 shrinkToFit="1"/>
    </xf>
    <xf numFmtId="0" fontId="4" fillId="4" borderId="26" xfId="0" applyFont="1" applyFill="1" applyBorder="1" applyAlignment="1">
      <alignment horizontal="center" vertical="top"/>
    </xf>
    <xf numFmtId="0" fontId="4" fillId="4" borderId="29" xfId="0" applyFont="1" applyFill="1" applyBorder="1" applyAlignment="1">
      <alignment horizontal="center" vertical="top"/>
    </xf>
    <xf numFmtId="0" fontId="9" fillId="5" borderId="7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top"/>
    </xf>
    <xf numFmtId="0" fontId="4" fillId="4" borderId="18" xfId="0" applyFont="1" applyFill="1" applyBorder="1" applyAlignment="1">
      <alignment horizontal="center" vertical="top"/>
    </xf>
    <xf numFmtId="0" fontId="4" fillId="4" borderId="17" xfId="0" applyFont="1" applyFill="1" applyBorder="1" applyAlignment="1">
      <alignment horizontal="center" vertical="top"/>
    </xf>
    <xf numFmtId="0" fontId="4" fillId="5" borderId="7" xfId="0" applyFont="1" applyFill="1" applyBorder="1" applyAlignment="1">
      <alignment horizontal="center" vertical="top"/>
    </xf>
    <xf numFmtId="0" fontId="4" fillId="5" borderId="8" xfId="0" applyFont="1" applyFill="1" applyBorder="1" applyAlignment="1">
      <alignment horizontal="center" vertical="top"/>
    </xf>
    <xf numFmtId="0" fontId="4" fillId="5" borderId="18" xfId="0" applyFont="1" applyFill="1" applyBorder="1" applyAlignment="1">
      <alignment horizontal="center" vertical="top"/>
    </xf>
    <xf numFmtId="4" fontId="8" fillId="5" borderId="7" xfId="0" applyNumberFormat="1" applyFont="1" applyFill="1" applyBorder="1" applyAlignment="1">
      <alignment horizontal="center" vertical="center"/>
    </xf>
    <xf numFmtId="4" fontId="8" fillId="5" borderId="9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4" fontId="4" fillId="5" borderId="32" xfId="0" applyNumberFormat="1" applyFont="1" applyFill="1" applyBorder="1" applyAlignment="1">
      <alignment horizontal="center" vertical="center" shrinkToFit="1"/>
    </xf>
    <xf numFmtId="4" fontId="4" fillId="5" borderId="34" xfId="0" applyNumberFormat="1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/>
    </xf>
    <xf numFmtId="0" fontId="6" fillId="7" borderId="19" xfId="0" applyFont="1" applyFill="1" applyBorder="1" applyAlignment="1">
      <alignment horizontal="center"/>
    </xf>
    <xf numFmtId="0" fontId="6" fillId="7" borderId="20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6" fillId="7" borderId="23" xfId="0" applyFont="1" applyFill="1" applyBorder="1" applyAlignment="1">
      <alignment horizontal="center"/>
    </xf>
    <xf numFmtId="0" fontId="6" fillId="7" borderId="24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/>
    </xf>
    <xf numFmtId="4" fontId="4" fillId="9" borderId="6" xfId="0" applyNumberFormat="1" applyFont="1" applyFill="1" applyBorder="1" applyAlignment="1">
      <alignment horizontal="center" vertical="center" shrinkToFit="1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6" fillId="7" borderId="21" xfId="0" applyFont="1" applyFill="1" applyBorder="1" applyAlignment="1">
      <alignment horizontal="center"/>
    </xf>
    <xf numFmtId="0" fontId="6" fillId="7" borderId="22" xfId="0" applyFont="1" applyFill="1" applyBorder="1" applyAlignment="1">
      <alignment horizontal="center"/>
    </xf>
    <xf numFmtId="0" fontId="1" fillId="10" borderId="35" xfId="0" applyFont="1" applyFill="1" applyBorder="1" applyAlignment="1">
      <alignment wrapText="1"/>
    </xf>
    <xf numFmtId="4" fontId="4" fillId="3" borderId="36" xfId="0" applyNumberFormat="1" applyFont="1" applyFill="1" applyBorder="1" applyAlignment="1">
      <alignment horizontal="right" shrinkToFit="1"/>
    </xf>
    <xf numFmtId="0" fontId="6" fillId="7" borderId="0" xfId="0" applyFont="1" applyFill="1" applyBorder="1" applyAlignment="1">
      <alignment horizontal="center"/>
    </xf>
    <xf numFmtId="0" fontId="1" fillId="10" borderId="38" xfId="0" applyFont="1" applyFill="1" applyBorder="1" applyAlignment="1">
      <alignment wrapText="1"/>
    </xf>
    <xf numFmtId="0" fontId="6" fillId="7" borderId="37" xfId="0" applyFont="1" applyFill="1" applyBorder="1" applyAlignment="1">
      <alignment horizontal="center" shrinkToFit="1"/>
    </xf>
    <xf numFmtId="0" fontId="6" fillId="7" borderId="39" xfId="0" applyFont="1" applyFill="1" applyBorder="1" applyAlignment="1">
      <alignment horizontal="center" shrinkToFit="1"/>
    </xf>
    <xf numFmtId="0" fontId="4" fillId="5" borderId="40" xfId="0" applyFont="1" applyFill="1" applyBorder="1" applyAlignment="1">
      <alignment horizontal="center" vertical="center" shrinkToFit="1"/>
    </xf>
    <xf numFmtId="0" fontId="4" fillId="6" borderId="41" xfId="0" applyFont="1" applyFill="1" applyBorder="1" applyAlignment="1">
      <alignment shrinkToFit="1"/>
    </xf>
    <xf numFmtId="0" fontId="4" fillId="6" borderId="42" xfId="0" applyFont="1" applyFill="1" applyBorder="1" applyAlignment="1">
      <alignment shrinkToFit="1"/>
    </xf>
    <xf numFmtId="0" fontId="4" fillId="8" borderId="43" xfId="0" applyFont="1" applyFill="1" applyBorder="1" applyAlignment="1">
      <alignment horizontal="left" vertical="center" shrinkToFit="1"/>
    </xf>
    <xf numFmtId="0" fontId="4" fillId="8" borderId="44" xfId="0" applyFont="1" applyFill="1" applyBorder="1" applyAlignment="1">
      <alignment horizontal="left" vertical="center" shrinkToFit="1"/>
    </xf>
    <xf numFmtId="0" fontId="4" fillId="8" borderId="44" xfId="0" applyFont="1" applyFill="1" applyBorder="1" applyAlignment="1">
      <alignment vertical="center" shrinkToFit="1"/>
    </xf>
    <xf numFmtId="0" fontId="4" fillId="8" borderId="45" xfId="0" applyFont="1" applyFill="1" applyBorder="1" applyAlignment="1">
      <alignment vertical="center" shrinkToFit="1"/>
    </xf>
    <xf numFmtId="0" fontId="4" fillId="6" borderId="46" xfId="0" applyFont="1" applyFill="1" applyBorder="1" applyAlignment="1">
      <alignment shrinkToFit="1"/>
    </xf>
    <xf numFmtId="0" fontId="4" fillId="6" borderId="44" xfId="0" applyFont="1" applyFill="1" applyBorder="1" applyAlignment="1">
      <alignment horizontal="center" vertical="center" shrinkToFit="1"/>
    </xf>
    <xf numFmtId="0" fontId="4" fillId="6" borderId="43" xfId="0" applyFont="1" applyFill="1" applyBorder="1" applyAlignment="1">
      <alignment shrinkToFit="1"/>
    </xf>
    <xf numFmtId="0" fontId="4" fillId="6" borderId="44" xfId="0" applyFont="1" applyFill="1" applyBorder="1" applyAlignment="1">
      <alignment shrinkToFit="1"/>
    </xf>
    <xf numFmtId="0" fontId="4" fillId="6" borderId="45" xfId="0" applyFont="1" applyFill="1" applyBorder="1" applyAlignment="1">
      <alignment shrinkToFit="1"/>
    </xf>
    <xf numFmtId="0" fontId="4" fillId="6" borderId="47" xfId="0" applyFont="1" applyFill="1" applyBorder="1" applyAlignment="1">
      <alignment shrinkToFit="1"/>
    </xf>
    <xf numFmtId="0" fontId="4" fillId="6" borderId="44" xfId="0" applyFont="1" applyFill="1" applyBorder="1" applyAlignment="1">
      <alignment horizontal="center" shrinkToFit="1"/>
    </xf>
    <xf numFmtId="0" fontId="7" fillId="0" borderId="48" xfId="0" applyFont="1" applyBorder="1" applyAlignment="1">
      <alignment shrinkToFit="1"/>
    </xf>
    <xf numFmtId="4" fontId="11" fillId="7" borderId="49" xfId="0" applyNumberFormat="1" applyFont="1" applyFill="1" applyBorder="1" applyAlignment="1">
      <alignment horizontal="right" shrinkToFit="1"/>
    </xf>
    <xf numFmtId="0" fontId="7" fillId="0" borderId="0" xfId="0" applyFont="1" applyBorder="1" applyAlignment="1">
      <alignment shrinkToFit="1"/>
    </xf>
    <xf numFmtId="0" fontId="4" fillId="6" borderId="50" xfId="0" applyFont="1" applyFill="1" applyBorder="1" applyAlignment="1">
      <alignment horizontal="center" shrinkToFit="1"/>
    </xf>
  </cellXfs>
  <cellStyles count="3">
    <cellStyle name="จุลภาค" xfId="1" builtinId="3"/>
    <cellStyle name="ปกติ" xfId="0" builtinId="0"/>
    <cellStyle name="ปกติ 2" xfId="2" xr:uid="{7682E9BE-5672-4D31-B704-B7B7D915773E}"/>
  </cellStyles>
  <dxfs count="0"/>
  <tableStyles count="0" defaultTableStyle="TableStyleMedium2" defaultPivotStyle="PivotStyleLight16"/>
  <colors>
    <mruColors>
      <color rgb="FFF2F2F2"/>
      <color rgb="FFE5E7F5"/>
      <color rgb="FFEBE8F2"/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75173</xdr:colOff>
      <xdr:row>53</xdr:row>
      <xdr:rowOff>93317</xdr:rowOff>
    </xdr:from>
    <xdr:ext cx="5394476" cy="2176386"/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222DAE46-F05B-46E1-95B3-824A4F15F07F}"/>
            </a:ext>
          </a:extLst>
        </xdr:cNvPr>
        <xdr:cNvSpPr txBox="1"/>
      </xdr:nvSpPr>
      <xdr:spPr>
        <a:xfrm>
          <a:off x="6245716" y="16791056"/>
          <a:ext cx="5394476" cy="21763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 </a:t>
          </a:r>
          <a:r>
            <a:rPr lang="en-US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</a:t>
          </a:r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- ทราบ</a:t>
          </a:r>
        </a:p>
        <a:p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</a:t>
          </a:r>
          <a:r>
            <a:rPr lang="en-US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</a:t>
          </a:r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พ.ต.อ.                               ผู้ตรวจรายงาน</a:t>
          </a:r>
        </a:p>
        <a:p>
          <a:pPr algn="ctr"/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 (เกียรติศักดิ์  ตรประสาร)</a:t>
          </a:r>
        </a:p>
        <a:p>
          <a:pPr algn="ctr"/>
          <a:r>
            <a:rPr lang="th-TH" sz="20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ผกก.สภ.แม่จัน จว.เชียงราย</a:t>
          </a:r>
          <a:endParaRPr lang="th-TH" sz="2000" baseline="0">
            <a:solidFill>
              <a:sysClr val="windowText" lastClr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200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</a:t>
          </a:r>
          <a:r>
            <a:rPr lang="en-US" sz="200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3</a:t>
          </a:r>
          <a:r>
            <a:rPr lang="th-TH" sz="200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เม.ย.2569</a:t>
          </a:r>
          <a:endParaRPr lang="en-US" sz="2000">
            <a:solidFill>
              <a:sysClr val="windowText" lastClr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0</xdr:col>
      <xdr:colOff>392546</xdr:colOff>
      <xdr:row>0</xdr:row>
      <xdr:rowOff>85017</xdr:rowOff>
    </xdr:from>
    <xdr:to>
      <xdr:col>1</xdr:col>
      <xdr:colOff>2382213</xdr:colOff>
      <xdr:row>2</xdr:row>
      <xdr:rowOff>356100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03BF3AF-1A36-41DB-A32D-F7D77013D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546" y="85017"/>
          <a:ext cx="2543849" cy="940719"/>
        </a:xfrm>
        <a:prstGeom prst="rect">
          <a:avLst/>
        </a:prstGeom>
      </xdr:spPr>
    </xdr:pic>
    <xdr:clientData/>
  </xdr:twoCellAnchor>
  <xdr:oneCellAnchor>
    <xdr:from>
      <xdr:col>0</xdr:col>
      <xdr:colOff>397566</xdr:colOff>
      <xdr:row>53</xdr:row>
      <xdr:rowOff>140804</xdr:rowOff>
    </xdr:from>
    <xdr:ext cx="4234545" cy="1534885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88EBDCA9-75D8-474C-9944-59F9079AD3B7}"/>
            </a:ext>
          </a:extLst>
        </xdr:cNvPr>
        <xdr:cNvSpPr txBox="1"/>
      </xdr:nvSpPr>
      <xdr:spPr>
        <a:xfrm>
          <a:off x="397566" y="16838543"/>
          <a:ext cx="4234545" cy="1534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พ.ต.ท.หญิง                    ผู้รายงาน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(จารุวรรณ  เรือนมา)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สว.อก.สภ.แม่จัน จว.เชียงราย</a:t>
          </a:r>
          <a:endParaRPr lang="en-US" sz="2400" baseline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3 เม.ย. 69</a:t>
          </a:r>
          <a:endParaRPr lang="en-US" sz="2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oneCellAnchor>
    <xdr:from>
      <xdr:col>1</xdr:col>
      <xdr:colOff>1639957</xdr:colOff>
      <xdr:row>53</xdr:row>
      <xdr:rowOff>124239</xdr:rowOff>
    </xdr:from>
    <xdr:ext cx="695739" cy="513521"/>
    <xdr:pic>
      <xdr:nvPicPr>
        <xdr:cNvPr id="6" name="รูปภาพ 5">
          <a:extLst>
            <a:ext uri="{FF2B5EF4-FFF2-40B4-BE49-F238E27FC236}">
              <a16:creationId xmlns:a16="http://schemas.microsoft.com/office/drawing/2014/main" id="{90ED08BF-E5AB-4B4E-A45D-777E8DB59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5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100000"/>
                  </a14:imgEffect>
                  <a14:imgEffect>
                    <a14:sharpenSoften amount="50000"/>
                  </a14:imgEffect>
                  <a14:imgEffect>
                    <a14:colorTemperature colorTemp="47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6305" y="16821978"/>
          <a:ext cx="695739" cy="513521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5</xdr:col>
      <xdr:colOff>141434</xdr:colOff>
      <xdr:row>52</xdr:row>
      <xdr:rowOff>399774</xdr:rowOff>
    </xdr:from>
    <xdr:to>
      <xdr:col>8</xdr:col>
      <xdr:colOff>224260</xdr:colOff>
      <xdr:row>56</xdr:row>
      <xdr:rowOff>108169</xdr:rowOff>
    </xdr:to>
    <xdr:pic>
      <xdr:nvPicPr>
        <xdr:cNvPr id="9" name="รูปภาพ 8">
          <a:extLst>
            <a:ext uri="{FF2B5EF4-FFF2-40B4-BE49-F238E27FC236}">
              <a16:creationId xmlns:a16="http://schemas.microsoft.com/office/drawing/2014/main" id="{0149296C-34C9-4D9C-9761-36D44D66C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2934" y="16675100"/>
          <a:ext cx="1847022" cy="9010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O62"/>
  <sheetViews>
    <sheetView tabSelected="1" view="pageBreakPreview" topLeftCell="B43" zoomScale="110" zoomScaleNormal="66" zoomScaleSheetLayoutView="110" zoomScalePageLayoutView="40" workbookViewId="0">
      <selection activeCell="G46" sqref="G46"/>
    </sheetView>
  </sheetViews>
  <sheetFormatPr defaultColWidth="9" defaultRowHeight="20.5"/>
  <cols>
    <col min="1" max="1" width="7.90625" style="13" customWidth="1"/>
    <col min="2" max="2" width="55.90625" style="13" customWidth="1"/>
    <col min="3" max="3" width="17.26953125" style="13" customWidth="1"/>
    <col min="4" max="4" width="18.7265625" style="65" customWidth="1"/>
    <col min="5" max="8" width="7.7265625" style="13" customWidth="1"/>
    <col min="9" max="9" width="15.36328125" style="66" customWidth="1"/>
    <col min="10" max="10" width="15.7265625" style="66" customWidth="1"/>
    <col min="11" max="11" width="13.7265625" style="66" customWidth="1"/>
    <col min="12" max="12" width="11.08984375" style="66" customWidth="1"/>
    <col min="13" max="13" width="27.54296875" style="119" customWidth="1"/>
    <col min="14" max="16384" width="9" style="13"/>
  </cols>
  <sheetData>
    <row r="1" spans="1:13" ht="10.15" customHeight="1">
      <c r="A1" s="86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103"/>
    </row>
    <row r="2" spans="1:13" ht="42.65" customHeight="1">
      <c r="A2" s="97" t="s">
        <v>50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98"/>
    </row>
    <row r="3" spans="1:13" ht="45.5">
      <c r="A3" s="97" t="s">
        <v>56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98"/>
    </row>
    <row r="4" spans="1:13" ht="45.5">
      <c r="A4" s="97" t="s">
        <v>57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98"/>
    </row>
    <row r="5" spans="1:13" ht="7.9" customHeight="1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104"/>
    </row>
    <row r="6" spans="1:13" ht="41">
      <c r="A6" s="80" t="s">
        <v>0</v>
      </c>
      <c r="B6" s="91" t="s">
        <v>21</v>
      </c>
      <c r="C6" s="91" t="s">
        <v>37</v>
      </c>
      <c r="D6" s="88" t="s">
        <v>48</v>
      </c>
      <c r="E6" s="88"/>
      <c r="F6" s="88"/>
      <c r="G6" s="88"/>
      <c r="H6" s="88"/>
      <c r="I6" s="83" t="s">
        <v>38</v>
      </c>
      <c r="J6" s="84"/>
      <c r="K6" s="93" t="s">
        <v>41</v>
      </c>
      <c r="L6" s="14" t="s">
        <v>39</v>
      </c>
      <c r="M6" s="105" t="s">
        <v>40</v>
      </c>
    </row>
    <row r="7" spans="1:13" ht="31">
      <c r="A7" s="81"/>
      <c r="B7" s="92"/>
      <c r="C7" s="92"/>
      <c r="D7" s="78" t="s">
        <v>1</v>
      </c>
      <c r="E7" s="69" t="s">
        <v>44</v>
      </c>
      <c r="F7" s="69" t="s">
        <v>49</v>
      </c>
      <c r="G7" s="71" t="s">
        <v>2</v>
      </c>
      <c r="H7" s="71" t="s">
        <v>3</v>
      </c>
      <c r="I7" s="14" t="s">
        <v>51</v>
      </c>
      <c r="J7" s="14" t="s">
        <v>54</v>
      </c>
      <c r="K7" s="93"/>
      <c r="L7" s="14"/>
      <c r="M7" s="105"/>
    </row>
    <row r="8" spans="1:13">
      <c r="A8" s="82"/>
      <c r="B8" s="92"/>
      <c r="C8" s="92"/>
      <c r="D8" s="79"/>
      <c r="E8" s="70"/>
      <c r="F8" s="70"/>
      <c r="G8" s="70"/>
      <c r="H8" s="70"/>
      <c r="I8" s="14" t="s">
        <v>52</v>
      </c>
      <c r="J8" s="14" t="s">
        <v>53</v>
      </c>
      <c r="K8" s="93"/>
      <c r="L8" s="14"/>
      <c r="M8" s="105"/>
    </row>
    <row r="9" spans="1:13" ht="23.5" customHeight="1">
      <c r="A9" s="75">
        <v>1</v>
      </c>
      <c r="B9" s="15" t="s">
        <v>5</v>
      </c>
      <c r="C9" s="16"/>
      <c r="D9" s="17"/>
      <c r="E9" s="18"/>
      <c r="F9" s="18"/>
      <c r="G9" s="18"/>
      <c r="H9" s="18"/>
      <c r="I9" s="19"/>
      <c r="J9" s="19"/>
      <c r="K9" s="19"/>
      <c r="L9" s="19"/>
      <c r="M9" s="106"/>
    </row>
    <row r="10" spans="1:13" ht="23.5" customHeight="1">
      <c r="A10" s="76"/>
      <c r="B10" s="20" t="s">
        <v>6</v>
      </c>
      <c r="C10" s="21"/>
      <c r="D10" s="22"/>
      <c r="E10" s="23"/>
      <c r="F10" s="23"/>
      <c r="G10" s="23"/>
      <c r="H10" s="23"/>
      <c r="I10" s="24"/>
      <c r="J10" s="24"/>
      <c r="K10" s="24"/>
      <c r="L10" s="24"/>
      <c r="M10" s="107"/>
    </row>
    <row r="11" spans="1:13" ht="23.5" customHeight="1">
      <c r="A11" s="76"/>
      <c r="B11" s="25" t="s">
        <v>28</v>
      </c>
      <c r="C11" s="26" t="s">
        <v>42</v>
      </c>
      <c r="D11" s="27">
        <v>149800</v>
      </c>
      <c r="E11" s="28" t="s">
        <v>4</v>
      </c>
      <c r="F11" s="28" t="s">
        <v>4</v>
      </c>
      <c r="G11" s="28" t="s">
        <v>4</v>
      </c>
      <c r="H11" s="28" t="s">
        <v>4</v>
      </c>
      <c r="I11" s="29">
        <v>158175</v>
      </c>
      <c r="J11" s="29">
        <v>134645.22</v>
      </c>
      <c r="K11" s="29">
        <f>SUM(D11-(I11+J11))</f>
        <v>-143020.21999999997</v>
      </c>
      <c r="L11" s="29">
        <f>SUM(((I11+J11)*100)/D11)</f>
        <v>195.47411214953269</v>
      </c>
      <c r="M11" s="108" t="s">
        <v>59</v>
      </c>
    </row>
    <row r="12" spans="1:13" ht="24" customHeight="1">
      <c r="A12" s="76"/>
      <c r="B12" s="30" t="s">
        <v>32</v>
      </c>
      <c r="C12" s="31"/>
      <c r="D12" s="27"/>
      <c r="E12" s="32"/>
      <c r="F12" s="32"/>
      <c r="G12" s="32"/>
      <c r="H12" s="32"/>
      <c r="I12" s="33">
        <v>113026.12</v>
      </c>
      <c r="J12" s="33">
        <v>88187.86</v>
      </c>
      <c r="K12" s="29"/>
      <c r="L12" s="33"/>
      <c r="M12" s="109"/>
    </row>
    <row r="13" spans="1:13" ht="24" customHeight="1">
      <c r="A13" s="76"/>
      <c r="B13" s="30" t="s">
        <v>33</v>
      </c>
      <c r="C13" s="31"/>
      <c r="D13" s="27"/>
      <c r="E13" s="32"/>
      <c r="F13" s="32"/>
      <c r="G13" s="32"/>
      <c r="H13" s="32"/>
      <c r="I13" s="33">
        <v>10494.13</v>
      </c>
      <c r="J13" s="33">
        <v>12544.78</v>
      </c>
      <c r="K13" s="29"/>
      <c r="L13" s="33"/>
      <c r="M13" s="110"/>
    </row>
    <row r="14" spans="1:13" ht="24" customHeight="1">
      <c r="A14" s="76"/>
      <c r="B14" s="30" t="s">
        <v>34</v>
      </c>
      <c r="C14" s="31"/>
      <c r="D14" s="27"/>
      <c r="E14" s="32"/>
      <c r="F14" s="32"/>
      <c r="G14" s="32"/>
      <c r="H14" s="32"/>
      <c r="I14" s="33">
        <v>13057.21</v>
      </c>
      <c r="J14" s="33">
        <v>13666.04</v>
      </c>
      <c r="K14" s="29"/>
      <c r="L14" s="33"/>
      <c r="M14" s="110"/>
    </row>
    <row r="15" spans="1:13" ht="24" customHeight="1">
      <c r="A15" s="76"/>
      <c r="B15" s="30" t="s">
        <v>35</v>
      </c>
      <c r="C15" s="31"/>
      <c r="D15" s="27"/>
      <c r="E15" s="32"/>
      <c r="F15" s="32"/>
      <c r="G15" s="32"/>
      <c r="H15" s="32"/>
      <c r="I15" s="33">
        <v>15582</v>
      </c>
      <c r="J15" s="33">
        <v>6015.54</v>
      </c>
      <c r="K15" s="29"/>
      <c r="L15" s="33"/>
      <c r="M15" s="110"/>
    </row>
    <row r="16" spans="1:13" ht="24" customHeight="1">
      <c r="A16" s="76"/>
      <c r="B16" s="34" t="s">
        <v>36</v>
      </c>
      <c r="C16" s="35"/>
      <c r="D16" s="27"/>
      <c r="E16" s="36"/>
      <c r="F16" s="36"/>
      <c r="G16" s="36"/>
      <c r="H16" s="36"/>
      <c r="I16" s="37">
        <v>6015.54</v>
      </c>
      <c r="J16" s="37">
        <v>14231</v>
      </c>
      <c r="K16" s="29"/>
      <c r="L16" s="37"/>
      <c r="M16" s="111"/>
    </row>
    <row r="17" spans="1:15" ht="26.5" customHeight="1" thickBot="1">
      <c r="A17" s="76"/>
      <c r="B17" s="38" t="s">
        <v>29</v>
      </c>
      <c r="C17" s="39"/>
      <c r="D17" s="40"/>
      <c r="E17" s="41"/>
      <c r="F17" s="41"/>
      <c r="G17" s="41"/>
      <c r="H17" s="41"/>
      <c r="I17" s="42"/>
      <c r="J17" s="42"/>
      <c r="K17" s="42"/>
      <c r="L17" s="42"/>
      <c r="M17" s="112"/>
    </row>
    <row r="18" spans="1:15" ht="26.5" customHeight="1" thickBot="1">
      <c r="A18" s="76"/>
      <c r="B18" s="5" t="s">
        <v>7</v>
      </c>
      <c r="C18" s="6" t="s">
        <v>42</v>
      </c>
      <c r="D18" s="43">
        <v>113700</v>
      </c>
      <c r="E18" s="2" t="s">
        <v>4</v>
      </c>
      <c r="F18" s="2" t="s">
        <v>4</v>
      </c>
      <c r="G18" s="2" t="s">
        <v>4</v>
      </c>
      <c r="H18" s="2" t="s">
        <v>4</v>
      </c>
      <c r="I18" s="1">
        <v>0</v>
      </c>
      <c r="J18" s="1">
        <v>0</v>
      </c>
      <c r="K18" s="1">
        <f>SUM(D18-(I18+J18))</f>
        <v>113700</v>
      </c>
      <c r="L18" s="100">
        <f t="shared" ref="L18:L23" si="0">SUM(((I18+J18)*100)/D18)</f>
        <v>0</v>
      </c>
      <c r="M18" s="113" t="s">
        <v>61</v>
      </c>
      <c r="N18" s="102"/>
      <c r="O18" s="99"/>
    </row>
    <row r="19" spans="1:15" ht="25.9" customHeight="1">
      <c r="A19" s="76"/>
      <c r="B19" s="5" t="s">
        <v>8</v>
      </c>
      <c r="C19" s="6" t="s">
        <v>42</v>
      </c>
      <c r="D19" s="43">
        <v>1100</v>
      </c>
      <c r="E19" s="2" t="s">
        <v>4</v>
      </c>
      <c r="F19" s="2" t="s">
        <v>4</v>
      </c>
      <c r="G19" s="2" t="s">
        <v>4</v>
      </c>
      <c r="H19" s="2" t="s">
        <v>4</v>
      </c>
      <c r="I19" s="1">
        <v>0</v>
      </c>
      <c r="J19" s="1">
        <v>0</v>
      </c>
      <c r="K19" s="1">
        <f t="shared" ref="K19:K25" si="1">SUM(D19-(I19+J19))</f>
        <v>1100</v>
      </c>
      <c r="L19" s="100">
        <f t="shared" si="0"/>
        <v>0</v>
      </c>
      <c r="M19" s="113" t="s">
        <v>61</v>
      </c>
    </row>
    <row r="20" spans="1:15" ht="25.9" customHeight="1">
      <c r="A20" s="76"/>
      <c r="B20" s="5" t="s">
        <v>9</v>
      </c>
      <c r="C20" s="6" t="s">
        <v>42</v>
      </c>
      <c r="D20" s="43">
        <v>196100</v>
      </c>
      <c r="E20" s="2" t="s">
        <v>4</v>
      </c>
      <c r="F20" s="2" t="s">
        <v>4</v>
      </c>
      <c r="G20" s="2" t="s">
        <v>4</v>
      </c>
      <c r="H20" s="2" t="s">
        <v>4</v>
      </c>
      <c r="I20" s="1">
        <v>42000</v>
      </c>
      <c r="J20" s="1">
        <v>49200</v>
      </c>
      <c r="K20" s="1">
        <f t="shared" si="1"/>
        <v>104900</v>
      </c>
      <c r="L20" s="100">
        <f t="shared" si="0"/>
        <v>46.5068842427333</v>
      </c>
      <c r="M20" s="113" t="s">
        <v>61</v>
      </c>
    </row>
    <row r="21" spans="1:15" ht="26.5" customHeight="1">
      <c r="A21" s="76"/>
      <c r="B21" s="5" t="s">
        <v>10</v>
      </c>
      <c r="C21" s="6" t="s">
        <v>42</v>
      </c>
      <c r="D21" s="43">
        <v>1700</v>
      </c>
      <c r="E21" s="2" t="s">
        <v>4</v>
      </c>
      <c r="F21" s="2" t="s">
        <v>4</v>
      </c>
      <c r="G21" s="2" t="s">
        <v>4</v>
      </c>
      <c r="H21" s="2" t="s">
        <v>4</v>
      </c>
      <c r="I21" s="1">
        <v>0</v>
      </c>
      <c r="J21" s="1">
        <v>0</v>
      </c>
      <c r="K21" s="1">
        <f t="shared" si="1"/>
        <v>1700</v>
      </c>
      <c r="L21" s="1">
        <f t="shared" si="0"/>
        <v>0</v>
      </c>
      <c r="M21" s="113" t="s">
        <v>60</v>
      </c>
    </row>
    <row r="22" spans="1:15" ht="26.5" customHeight="1">
      <c r="A22" s="76"/>
      <c r="B22" s="44" t="s">
        <v>16</v>
      </c>
      <c r="C22" s="6" t="s">
        <v>42</v>
      </c>
      <c r="D22" s="43">
        <v>0</v>
      </c>
      <c r="E22" s="2" t="s">
        <v>4</v>
      </c>
      <c r="F22" s="2" t="s">
        <v>4</v>
      </c>
      <c r="G22" s="2" t="s">
        <v>4</v>
      </c>
      <c r="H22" s="2" t="s">
        <v>4</v>
      </c>
      <c r="I22" s="1">
        <v>137250</v>
      </c>
      <c r="J22" s="1">
        <v>159250</v>
      </c>
      <c r="K22" s="1">
        <f t="shared" si="1"/>
        <v>-296500</v>
      </c>
      <c r="L22" s="1">
        <v>0</v>
      </c>
      <c r="M22" s="113" t="s">
        <v>60</v>
      </c>
    </row>
    <row r="23" spans="1:15" ht="24">
      <c r="A23" s="76"/>
      <c r="B23" s="45" t="s">
        <v>30</v>
      </c>
      <c r="C23" s="46" t="s">
        <v>42</v>
      </c>
      <c r="D23" s="47">
        <v>2724000</v>
      </c>
      <c r="E23" s="48" t="s">
        <v>4</v>
      </c>
      <c r="F23" s="48" t="s">
        <v>4</v>
      </c>
      <c r="G23" s="48" t="s">
        <v>4</v>
      </c>
      <c r="H23" s="48" t="s">
        <v>4</v>
      </c>
      <c r="I23" s="49">
        <v>610560</v>
      </c>
      <c r="J23" s="49">
        <v>754280</v>
      </c>
      <c r="K23" s="49">
        <f t="shared" si="1"/>
        <v>1359160</v>
      </c>
      <c r="L23" s="1">
        <f t="shared" si="0"/>
        <v>50.10425844346549</v>
      </c>
      <c r="M23" s="113" t="s">
        <v>60</v>
      </c>
    </row>
    <row r="24" spans="1:15" ht="24">
      <c r="A24" s="76"/>
      <c r="B24" s="38" t="s">
        <v>11</v>
      </c>
      <c r="C24" s="39"/>
      <c r="D24" s="40"/>
      <c r="E24" s="41"/>
      <c r="F24" s="41"/>
      <c r="G24" s="41"/>
      <c r="H24" s="41"/>
      <c r="I24" s="42"/>
      <c r="J24" s="42"/>
      <c r="K24" s="42"/>
      <c r="L24" s="42"/>
      <c r="M24" s="114"/>
    </row>
    <row r="25" spans="1:15" ht="24">
      <c r="A25" s="76"/>
      <c r="B25" s="5" t="s">
        <v>12</v>
      </c>
      <c r="C25" s="6" t="s">
        <v>42</v>
      </c>
      <c r="D25" s="43">
        <v>163200</v>
      </c>
      <c r="E25" s="2" t="s">
        <v>4</v>
      </c>
      <c r="F25" s="2" t="s">
        <v>4</v>
      </c>
      <c r="G25" s="2" t="s">
        <v>4</v>
      </c>
      <c r="H25" s="2" t="s">
        <v>4</v>
      </c>
      <c r="I25" s="1">
        <v>9520</v>
      </c>
      <c r="J25" s="1">
        <v>8608</v>
      </c>
      <c r="K25" s="1">
        <f t="shared" si="1"/>
        <v>145072</v>
      </c>
      <c r="L25" s="1">
        <f t="shared" ref="L25:L27" si="2">SUM(((I25+J25)*100)/D25)</f>
        <v>11.107843137254902</v>
      </c>
      <c r="M25" s="113" t="s">
        <v>60</v>
      </c>
    </row>
    <row r="26" spans="1:15" ht="24">
      <c r="A26" s="76"/>
      <c r="B26" s="5" t="s">
        <v>19</v>
      </c>
      <c r="C26" s="6" t="s">
        <v>42</v>
      </c>
      <c r="D26" s="43">
        <v>52000</v>
      </c>
      <c r="E26" s="2" t="s">
        <v>4</v>
      </c>
      <c r="F26" s="2" t="s">
        <v>4</v>
      </c>
      <c r="G26" s="2" t="s">
        <v>4</v>
      </c>
      <c r="H26" s="2" t="s">
        <v>4</v>
      </c>
      <c r="I26" s="1">
        <v>0</v>
      </c>
      <c r="J26" s="1">
        <v>26000</v>
      </c>
      <c r="K26" s="1">
        <f t="shared" ref="K26:K27" si="3">SUM(D26-(I26+J26))</f>
        <v>26000</v>
      </c>
      <c r="L26" s="1">
        <f t="shared" si="2"/>
        <v>50</v>
      </c>
      <c r="M26" s="113" t="s">
        <v>60</v>
      </c>
    </row>
    <row r="27" spans="1:15" ht="24">
      <c r="A27" s="76"/>
      <c r="B27" s="5" t="s">
        <v>20</v>
      </c>
      <c r="C27" s="6" t="s">
        <v>42</v>
      </c>
      <c r="D27" s="43">
        <v>115200</v>
      </c>
      <c r="E27" s="2" t="s">
        <v>4</v>
      </c>
      <c r="F27" s="2" t="s">
        <v>4</v>
      </c>
      <c r="G27" s="2" t="s">
        <v>4</v>
      </c>
      <c r="H27" s="2" t="s">
        <v>4</v>
      </c>
      <c r="I27" s="1">
        <v>0</v>
      </c>
      <c r="J27" s="1">
        <v>30000</v>
      </c>
      <c r="K27" s="1">
        <f t="shared" si="3"/>
        <v>85200</v>
      </c>
      <c r="L27" s="1">
        <f t="shared" si="2"/>
        <v>26.041666666666668</v>
      </c>
      <c r="M27" s="113" t="s">
        <v>60</v>
      </c>
    </row>
    <row r="28" spans="1:15" ht="24">
      <c r="A28" s="76"/>
      <c r="B28" s="5" t="s">
        <v>13</v>
      </c>
      <c r="C28" s="50"/>
      <c r="D28" s="43"/>
      <c r="E28" s="2"/>
      <c r="F28" s="2"/>
      <c r="G28" s="2"/>
      <c r="H28" s="2"/>
      <c r="I28" s="1"/>
      <c r="J28" s="1"/>
      <c r="K28" s="1"/>
      <c r="L28" s="1"/>
      <c r="M28" s="115"/>
    </row>
    <row r="29" spans="1:15" ht="24">
      <c r="A29" s="76"/>
      <c r="B29" s="5" t="s">
        <v>14</v>
      </c>
      <c r="C29" s="6" t="s">
        <v>42</v>
      </c>
      <c r="D29" s="43">
        <v>20200</v>
      </c>
      <c r="E29" s="2" t="s">
        <v>4</v>
      </c>
      <c r="F29" s="2" t="s">
        <v>4</v>
      </c>
      <c r="G29" s="2" t="s">
        <v>4</v>
      </c>
      <c r="H29" s="2" t="s">
        <v>4</v>
      </c>
      <c r="I29" s="1">
        <v>0</v>
      </c>
      <c r="J29" s="1">
        <v>6390.1</v>
      </c>
      <c r="K29" s="1">
        <f t="shared" ref="K29:K30" si="4">SUM(D29-(I29+J29))</f>
        <v>13809.9</v>
      </c>
      <c r="L29" s="1">
        <f t="shared" ref="L29:L31" si="5">SUM(((I29+J29)*100)/D29)</f>
        <v>31.634158415841583</v>
      </c>
      <c r="M29" s="113" t="s">
        <v>60</v>
      </c>
    </row>
    <row r="30" spans="1:15" ht="24">
      <c r="A30" s="77"/>
      <c r="B30" s="45" t="s">
        <v>17</v>
      </c>
      <c r="C30" s="46" t="s">
        <v>42</v>
      </c>
      <c r="D30" s="47">
        <v>3280000</v>
      </c>
      <c r="E30" s="3" t="s">
        <v>4</v>
      </c>
      <c r="F30" s="3" t="s">
        <v>4</v>
      </c>
      <c r="G30" s="3" t="s">
        <v>4</v>
      </c>
      <c r="H30" s="3" t="s">
        <v>4</v>
      </c>
      <c r="I30" s="49">
        <v>940000</v>
      </c>
      <c r="J30" s="49">
        <v>670000</v>
      </c>
      <c r="K30" s="49">
        <f t="shared" si="4"/>
        <v>1670000</v>
      </c>
      <c r="L30" s="49">
        <f t="shared" si="5"/>
        <v>49.085365853658537</v>
      </c>
      <c r="M30" s="113" t="s">
        <v>60</v>
      </c>
    </row>
    <row r="31" spans="1:15" ht="24">
      <c r="A31" s="73"/>
      <c r="B31" s="38" t="s">
        <v>18</v>
      </c>
      <c r="C31" s="39" t="s">
        <v>42</v>
      </c>
      <c r="D31" s="40">
        <v>14400</v>
      </c>
      <c r="E31" s="41" t="s">
        <v>4</v>
      </c>
      <c r="F31" s="41" t="s">
        <v>4</v>
      </c>
      <c r="G31" s="41" t="s">
        <v>4</v>
      </c>
      <c r="H31" s="41" t="s">
        <v>4</v>
      </c>
      <c r="I31" s="42">
        <v>10999.6</v>
      </c>
      <c r="J31" s="42">
        <v>3400.4</v>
      </c>
      <c r="K31" s="42">
        <f>SUM(D31-(I31+J31))</f>
        <v>0</v>
      </c>
      <c r="L31" s="42">
        <f t="shared" si="5"/>
        <v>100</v>
      </c>
      <c r="M31" s="113" t="s">
        <v>60</v>
      </c>
    </row>
    <row r="32" spans="1:15" ht="24">
      <c r="A32" s="74"/>
      <c r="B32" s="5"/>
      <c r="C32" s="50"/>
      <c r="D32" s="43"/>
      <c r="E32" s="2"/>
      <c r="F32" s="2"/>
      <c r="G32" s="2"/>
      <c r="H32" s="2"/>
      <c r="I32" s="1"/>
      <c r="J32" s="1"/>
      <c r="K32" s="1"/>
      <c r="L32" s="1"/>
      <c r="M32" s="115"/>
    </row>
    <row r="33" spans="1:13" ht="24">
      <c r="A33" s="74"/>
      <c r="B33" s="5" t="s">
        <v>15</v>
      </c>
      <c r="C33" s="6" t="s">
        <v>42</v>
      </c>
      <c r="D33" s="43">
        <v>81700</v>
      </c>
      <c r="E33" s="2" t="s">
        <v>4</v>
      </c>
      <c r="F33" s="2" t="s">
        <v>4</v>
      </c>
      <c r="G33" s="2" t="s">
        <v>4</v>
      </c>
      <c r="H33" s="2" t="s">
        <v>4</v>
      </c>
      <c r="I33" s="1">
        <v>13950</v>
      </c>
      <c r="J33" s="1">
        <v>19125</v>
      </c>
      <c r="K33" s="1">
        <f>SUM(D33-(I33+J33))</f>
        <v>48625</v>
      </c>
      <c r="L33" s="1">
        <f>SUM(((I33+J33)*100)/D33)</f>
        <v>40.483476132190944</v>
      </c>
      <c r="M33" s="113" t="s">
        <v>60</v>
      </c>
    </row>
    <row r="34" spans="1:13" ht="24">
      <c r="A34" s="74"/>
      <c r="B34" s="45"/>
      <c r="C34" s="51"/>
      <c r="D34" s="47"/>
      <c r="E34" s="3"/>
      <c r="F34" s="3"/>
      <c r="G34" s="3"/>
      <c r="H34" s="3"/>
      <c r="I34" s="49"/>
      <c r="J34" s="49"/>
      <c r="K34" s="49"/>
      <c r="L34" s="49"/>
      <c r="M34" s="116"/>
    </row>
    <row r="35" spans="1:13" ht="24">
      <c r="A35" s="74">
        <v>2</v>
      </c>
      <c r="B35" s="52" t="s">
        <v>58</v>
      </c>
      <c r="C35" s="53"/>
      <c r="D35" s="54"/>
      <c r="E35" s="55"/>
      <c r="F35" s="55"/>
      <c r="G35" s="55"/>
      <c r="H35" s="55"/>
      <c r="I35" s="56"/>
      <c r="J35" s="56"/>
      <c r="K35" s="56"/>
      <c r="L35" s="56"/>
      <c r="M35" s="117"/>
    </row>
    <row r="36" spans="1:13" ht="24">
      <c r="A36" s="74"/>
      <c r="B36" s="5" t="s">
        <v>26</v>
      </c>
      <c r="C36" s="6" t="s">
        <v>42</v>
      </c>
      <c r="D36" s="43">
        <v>357220</v>
      </c>
      <c r="E36" s="57" t="s">
        <v>4</v>
      </c>
      <c r="F36" s="57" t="s">
        <v>4</v>
      </c>
      <c r="G36" s="57" t="s">
        <v>4</v>
      </c>
      <c r="H36" s="57" t="s">
        <v>4</v>
      </c>
      <c r="I36" s="1">
        <v>178610</v>
      </c>
      <c r="J36" s="1">
        <v>178610</v>
      </c>
      <c r="K36" s="1">
        <f>SUM(D36-(I36+J36))</f>
        <v>0</v>
      </c>
      <c r="L36" s="1">
        <f>SUM(((I36+J36)*100)/D36)</f>
        <v>100</v>
      </c>
      <c r="M36" s="113" t="s">
        <v>60</v>
      </c>
    </row>
    <row r="37" spans="1:13" ht="24">
      <c r="A37" s="74"/>
      <c r="B37" s="5"/>
      <c r="C37" s="50"/>
      <c r="D37" s="43"/>
      <c r="E37" s="57"/>
      <c r="F37" s="57"/>
      <c r="G37" s="57"/>
      <c r="H37" s="57"/>
      <c r="I37" s="1"/>
      <c r="J37" s="1"/>
      <c r="K37" s="1"/>
      <c r="L37" s="1"/>
      <c r="M37" s="115"/>
    </row>
    <row r="38" spans="1:13" ht="24">
      <c r="A38" s="74">
        <v>3</v>
      </c>
      <c r="B38" s="5" t="s">
        <v>23</v>
      </c>
      <c r="C38" s="6" t="s">
        <v>42</v>
      </c>
      <c r="D38" s="43">
        <v>35000</v>
      </c>
      <c r="E38" s="2" t="s">
        <v>4</v>
      </c>
      <c r="F38" s="2" t="s">
        <v>4</v>
      </c>
      <c r="G38" s="2" t="s">
        <v>4</v>
      </c>
      <c r="H38" s="2" t="s">
        <v>4</v>
      </c>
      <c r="I38" s="1">
        <v>17500</v>
      </c>
      <c r="J38" s="1">
        <v>17500</v>
      </c>
      <c r="K38" s="1">
        <f>SUM(D38-(I38+J38))</f>
        <v>0</v>
      </c>
      <c r="L38" s="1">
        <f>SUM(((I38+J38)*100)/D38)</f>
        <v>100</v>
      </c>
      <c r="M38" s="113" t="s">
        <v>60</v>
      </c>
    </row>
    <row r="39" spans="1:13" ht="24">
      <c r="A39" s="74"/>
      <c r="B39" s="5"/>
      <c r="C39" s="50"/>
      <c r="D39" s="43"/>
      <c r="E39" s="2"/>
      <c r="F39" s="2"/>
      <c r="G39" s="2"/>
      <c r="H39" s="2"/>
      <c r="I39" s="1"/>
      <c r="J39" s="1"/>
      <c r="K39" s="1"/>
      <c r="L39" s="1"/>
      <c r="M39" s="118"/>
    </row>
    <row r="40" spans="1:13" ht="24">
      <c r="A40" s="74">
        <v>4</v>
      </c>
      <c r="B40" s="5" t="s">
        <v>24</v>
      </c>
      <c r="C40" s="6" t="s">
        <v>42</v>
      </c>
      <c r="D40" s="43">
        <v>38000</v>
      </c>
      <c r="E40" s="2" t="s">
        <v>4</v>
      </c>
      <c r="F40" s="2" t="s">
        <v>4</v>
      </c>
      <c r="G40" s="2" t="s">
        <v>4</v>
      </c>
      <c r="H40" s="2" t="s">
        <v>4</v>
      </c>
      <c r="I40" s="1">
        <v>19000</v>
      </c>
      <c r="J40" s="1">
        <v>19000</v>
      </c>
      <c r="K40" s="1">
        <f>SUM(D40-(I40+J40))</f>
        <v>0</v>
      </c>
      <c r="L40" s="1">
        <f>SUM(((I40+J40)*100)/D40)</f>
        <v>100</v>
      </c>
      <c r="M40" s="113" t="s">
        <v>60</v>
      </c>
    </row>
    <row r="41" spans="1:13" ht="24">
      <c r="A41" s="74"/>
      <c r="B41" s="5"/>
      <c r="C41" s="50"/>
      <c r="D41" s="43"/>
      <c r="E41" s="2"/>
      <c r="F41" s="2"/>
      <c r="G41" s="2"/>
      <c r="H41" s="2"/>
      <c r="I41" s="1"/>
      <c r="J41" s="1"/>
      <c r="K41" s="1"/>
      <c r="L41" s="1"/>
      <c r="M41" s="115"/>
    </row>
    <row r="42" spans="1:13" ht="24">
      <c r="A42" s="74">
        <v>5</v>
      </c>
      <c r="B42" s="5" t="s">
        <v>25</v>
      </c>
      <c r="C42" s="6" t="s">
        <v>42</v>
      </c>
      <c r="D42" s="43">
        <v>1140</v>
      </c>
      <c r="E42" s="2" t="s">
        <v>4</v>
      </c>
      <c r="F42" s="2" t="s">
        <v>4</v>
      </c>
      <c r="G42" s="2" t="s">
        <v>4</v>
      </c>
      <c r="H42" s="2" t="s">
        <v>4</v>
      </c>
      <c r="I42" s="1">
        <v>0</v>
      </c>
      <c r="J42" s="1">
        <v>1140</v>
      </c>
      <c r="K42" s="1">
        <f>SUM(D42-(I42+J42))</f>
        <v>0</v>
      </c>
      <c r="L42" s="1">
        <f>SUM(((I42+J42)*100)/D42)</f>
        <v>100</v>
      </c>
      <c r="M42" s="113" t="s">
        <v>60</v>
      </c>
    </row>
    <row r="43" spans="1:13" ht="24">
      <c r="A43" s="74"/>
      <c r="B43" s="5"/>
      <c r="C43" s="50"/>
      <c r="D43" s="43"/>
      <c r="E43" s="2"/>
      <c r="F43" s="2"/>
      <c r="G43" s="2"/>
      <c r="H43" s="2"/>
      <c r="I43" s="1"/>
      <c r="J43" s="1"/>
      <c r="K43" s="1"/>
      <c r="L43" s="1"/>
      <c r="M43" s="115"/>
    </row>
    <row r="44" spans="1:13" ht="24.65" customHeight="1">
      <c r="A44" s="74">
        <v>6</v>
      </c>
      <c r="B44" s="5" t="s">
        <v>27</v>
      </c>
      <c r="C44" s="6" t="s">
        <v>42</v>
      </c>
      <c r="D44" s="4">
        <v>15600</v>
      </c>
      <c r="E44" s="2" t="s">
        <v>46</v>
      </c>
      <c r="F44" s="2" t="s">
        <v>46</v>
      </c>
      <c r="G44" s="2" t="s">
        <v>46</v>
      </c>
      <c r="H44" s="2" t="s">
        <v>46</v>
      </c>
      <c r="I44" s="1">
        <v>7800</v>
      </c>
      <c r="J44" s="1">
        <v>7800</v>
      </c>
      <c r="K44" s="1">
        <f>SUM(D44-(I44+J44))</f>
        <v>0</v>
      </c>
      <c r="L44" s="1">
        <f>SUM(((I44+J44)*100)/D44)</f>
        <v>100</v>
      </c>
      <c r="M44" s="113" t="s">
        <v>60</v>
      </c>
    </row>
    <row r="45" spans="1:13" ht="24">
      <c r="A45" s="74"/>
      <c r="B45" s="5" t="s">
        <v>31</v>
      </c>
      <c r="C45" s="50"/>
      <c r="D45" s="4"/>
      <c r="E45" s="2"/>
      <c r="F45" s="2"/>
      <c r="G45" s="2"/>
      <c r="H45" s="2"/>
      <c r="I45" s="1"/>
      <c r="J45" s="1"/>
      <c r="K45" s="1"/>
      <c r="L45" s="1"/>
      <c r="M45" s="115"/>
    </row>
    <row r="46" spans="1:13" ht="24">
      <c r="A46" s="74"/>
      <c r="B46" s="5"/>
      <c r="C46" s="50"/>
      <c r="D46" s="4"/>
      <c r="E46" s="2"/>
      <c r="F46" s="2"/>
      <c r="G46" s="2"/>
      <c r="H46" s="2"/>
      <c r="I46" s="1"/>
      <c r="J46" s="1"/>
      <c r="K46" s="1"/>
      <c r="L46" s="1"/>
      <c r="M46" s="115"/>
    </row>
    <row r="47" spans="1:13" ht="24">
      <c r="A47" s="74">
        <v>7</v>
      </c>
      <c r="B47" s="5" t="s">
        <v>43</v>
      </c>
      <c r="C47" s="6" t="s">
        <v>42</v>
      </c>
      <c r="D47" s="4">
        <v>36250</v>
      </c>
      <c r="E47" s="2"/>
      <c r="F47" s="2"/>
      <c r="G47" s="2"/>
      <c r="H47" s="2"/>
      <c r="I47" s="1">
        <v>18125</v>
      </c>
      <c r="J47" s="1">
        <v>18125</v>
      </c>
      <c r="K47" s="1">
        <f>SUM(D47-(I47+J47))</f>
        <v>0</v>
      </c>
      <c r="L47" s="1">
        <f>SUM(((I47+J47)*100)/D47)</f>
        <v>100</v>
      </c>
      <c r="M47" s="113" t="s">
        <v>60</v>
      </c>
    </row>
    <row r="48" spans="1:13" ht="24">
      <c r="A48" s="74"/>
      <c r="B48" s="5"/>
      <c r="C48" s="50"/>
      <c r="D48" s="4"/>
      <c r="E48" s="2"/>
      <c r="F48" s="2"/>
      <c r="G48" s="2"/>
      <c r="H48" s="2"/>
      <c r="I48" s="1"/>
      <c r="J48" s="1"/>
      <c r="K48" s="1"/>
      <c r="L48" s="1"/>
      <c r="M48" s="118"/>
    </row>
    <row r="49" spans="1:13" ht="24">
      <c r="A49" s="72">
        <v>8</v>
      </c>
      <c r="B49" s="5" t="s">
        <v>45</v>
      </c>
      <c r="C49" s="6" t="s">
        <v>42</v>
      </c>
      <c r="D49" s="4">
        <v>8000</v>
      </c>
      <c r="E49" s="2"/>
      <c r="F49" s="2"/>
      <c r="G49" s="2"/>
      <c r="H49" s="2"/>
      <c r="I49" s="1">
        <v>8000</v>
      </c>
      <c r="J49" s="1">
        <v>0</v>
      </c>
      <c r="K49" s="1">
        <f>SUM(D49-(I49+J49))</f>
        <v>0</v>
      </c>
      <c r="L49" s="1">
        <f>SUM(((I49+J49)*100)/D49)</f>
        <v>100</v>
      </c>
      <c r="M49" s="113" t="s">
        <v>60</v>
      </c>
    </row>
    <row r="50" spans="1:13" ht="24">
      <c r="A50" s="73"/>
      <c r="B50" s="5"/>
      <c r="C50" s="6"/>
      <c r="D50" s="4"/>
      <c r="E50" s="2"/>
      <c r="F50" s="2"/>
      <c r="G50" s="2"/>
      <c r="H50" s="2"/>
      <c r="I50" s="1"/>
      <c r="J50" s="1"/>
      <c r="K50" s="1"/>
      <c r="L50" s="1"/>
      <c r="M50" s="118"/>
    </row>
    <row r="51" spans="1:13" ht="24">
      <c r="A51" s="67">
        <v>9</v>
      </c>
      <c r="B51" s="7" t="s">
        <v>47</v>
      </c>
      <c r="C51" s="8" t="s">
        <v>42</v>
      </c>
      <c r="D51" s="58">
        <v>2000</v>
      </c>
      <c r="E51" s="59"/>
      <c r="F51" s="59"/>
      <c r="G51" s="59"/>
      <c r="H51" s="59"/>
      <c r="I51" s="60">
        <v>0</v>
      </c>
      <c r="J51" s="60">
        <v>2000</v>
      </c>
      <c r="K51" s="60">
        <f>SUM(D51-(I51+J51))</f>
        <v>0</v>
      </c>
      <c r="L51" s="60">
        <f>SUM(((I51+J51)*100)/D51)</f>
        <v>100</v>
      </c>
      <c r="M51" s="113" t="s">
        <v>60</v>
      </c>
    </row>
    <row r="52" spans="1:13" ht="24">
      <c r="A52" s="68"/>
      <c r="B52" s="9"/>
      <c r="C52" s="10"/>
      <c r="D52" s="11"/>
      <c r="E52" s="12"/>
      <c r="F52" s="12"/>
      <c r="G52" s="12"/>
      <c r="H52" s="12"/>
      <c r="I52" s="61"/>
      <c r="J52" s="61" t="s">
        <v>55</v>
      </c>
      <c r="K52" s="61"/>
      <c r="L52" s="61"/>
      <c r="M52" s="122"/>
    </row>
    <row r="53" spans="1:13" ht="33.65" customHeight="1">
      <c r="A53" s="85"/>
      <c r="B53" s="85"/>
      <c r="C53" s="62" t="s">
        <v>22</v>
      </c>
      <c r="D53" s="63">
        <f>SUM(D9:D51)</f>
        <v>7406310</v>
      </c>
      <c r="E53" s="94"/>
      <c r="F53" s="95"/>
      <c r="G53" s="95"/>
      <c r="H53" s="96"/>
      <c r="I53" s="64">
        <f>SUM(I9:I52)</f>
        <v>2329664.6</v>
      </c>
      <c r="J53" s="64">
        <f>SUM(J9:J52)</f>
        <v>2239718.94</v>
      </c>
      <c r="K53" s="64">
        <f>SUM(K9:K52)</f>
        <v>3129746.6799999997</v>
      </c>
      <c r="L53" s="120">
        <f>SUM(((I53+J53)*100)/D53)</f>
        <v>61.695818025440467</v>
      </c>
      <c r="M53" s="121"/>
    </row>
    <row r="54" spans="1:13">
      <c r="E54" s="85"/>
      <c r="F54" s="85"/>
      <c r="G54" s="85"/>
      <c r="M54" s="121"/>
    </row>
    <row r="55" spans="1:13">
      <c r="M55" s="121"/>
    </row>
    <row r="56" spans="1:13">
      <c r="M56" s="121"/>
    </row>
    <row r="57" spans="1:13">
      <c r="M57" s="121"/>
    </row>
    <row r="58" spans="1:13">
      <c r="M58" s="121"/>
    </row>
    <row r="59" spans="1:13">
      <c r="M59" s="121"/>
    </row>
    <row r="60" spans="1:13">
      <c r="M60" s="121"/>
    </row>
    <row r="61" spans="1:13">
      <c r="M61" s="121"/>
    </row>
    <row r="62" spans="1:13">
      <c r="M62" s="121"/>
    </row>
  </sheetData>
  <mergeCells count="3">
    <mergeCell ref="A2:M2"/>
    <mergeCell ref="A3:M3"/>
    <mergeCell ref="A4:M4"/>
  </mergeCells>
  <phoneticPr fontId="3" type="noConversion"/>
  <pageMargins left="0.19685039370078741" right="0" top="0.19685039370078741" bottom="0" header="0.31496062992125984" footer="0"/>
  <pageSetup paperSize="9" scale="67" orientation="landscape" horizontalDpi="4294967293" r:id="rId1"/>
  <rowBreaks count="1" manualBreakCount="1">
    <brk id="30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แม่จัน</vt:lpstr>
      <vt:lpstr>แม่จัน!Print_Area</vt:lpstr>
      <vt:lpstr>แม่จัน!Print_Titles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Jaruwan Ruanma</cp:lastModifiedBy>
  <cp:lastPrinted>2026-06-05T05:02:19Z</cp:lastPrinted>
  <dcterms:created xsi:type="dcterms:W3CDTF">2023-05-30T14:10:06Z</dcterms:created>
  <dcterms:modified xsi:type="dcterms:W3CDTF">2026-06-05T05:02:26Z</dcterms:modified>
</cp:coreProperties>
</file>